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nodaitaly-my.sharepoint.com/personal/giacomo_morri_it_andersen_com/Documents/Dati GM/SDA/Libri Morri/Libro Nuovo Finanziamento 2023/Tabelle e grafici/"/>
    </mc:Choice>
  </mc:AlternateContent>
  <xr:revisionPtr revIDLastSave="41" documentId="13_ncr:4000b_{B18427D9-204F-43DA-A035-649627658953}" xr6:coauthVersionLast="47" xr6:coauthVersionMax="47" xr10:uidLastSave="{932317BC-3A73-4B46-ADB3-AFB6CD705668}"/>
  <bookViews>
    <workbookView xWindow="-120" yWindow="-120" windowWidth="29040" windowHeight="15720" xr2:uid="{00000000-000D-0000-FFFF-FFFF00000000}"/>
  </bookViews>
  <sheets>
    <sheet name="leggimi" sheetId="3" r:id="rId1"/>
    <sheet name="Leva Finanziari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F13" i="1"/>
  <c r="D10" i="1"/>
  <c r="D11" i="1" s="1"/>
  <c r="D15" i="1" s="1"/>
  <c r="D17" i="1" s="1"/>
  <c r="D7" i="1"/>
  <c r="D16" i="1" s="1"/>
  <c r="H9" i="1"/>
  <c r="H6" i="1"/>
  <c r="H10" i="1" s="1"/>
  <c r="H11" i="1" s="1"/>
  <c r="H15" i="1" s="1"/>
  <c r="H5" i="1"/>
  <c r="H7" i="1"/>
  <c r="H16" i="1" s="1"/>
  <c r="F9" i="1"/>
  <c r="J9" i="1"/>
  <c r="J5" i="1"/>
  <c r="F5" i="1"/>
  <c r="F6" i="1" s="1"/>
  <c r="H17" i="1" l="1"/>
  <c r="F10" i="1"/>
  <c r="J6" i="1"/>
  <c r="F7" i="1"/>
  <c r="F16" i="1" s="1"/>
  <c r="F11" i="1"/>
  <c r="F15" i="1" s="1"/>
  <c r="F17" i="1" s="1"/>
  <c r="J10" i="1" l="1"/>
  <c r="J11" i="1" s="1"/>
  <c r="J7" i="1"/>
  <c r="J16" i="1" s="1"/>
  <c r="J15" i="1" l="1"/>
  <c r="J17" i="1" s="1"/>
</calcChain>
</file>

<file path=xl/sharedStrings.xml><?xml version="1.0" encoding="utf-8"?>
<sst xmlns="http://schemas.openxmlformats.org/spreadsheetml/2006/main" count="26" uniqueCount="24">
  <si>
    <t>Leva Positiva</t>
  </si>
  <si>
    <t>Leva Negativa</t>
  </si>
  <si>
    <t>Valore Iniziale</t>
  </si>
  <si>
    <t>Unlevered</t>
  </si>
  <si>
    <t>Levered</t>
  </si>
  <si>
    <t>Flusso di Cassa Ante Servizio del Debito</t>
  </si>
  <si>
    <t>Flusso di Cassa Netto</t>
  </si>
  <si>
    <t>Incremento di Valore dell'Immobile</t>
  </si>
  <si>
    <t>Total Return</t>
  </si>
  <si>
    <r>
      <t xml:space="preserve">Finanziamento @ </t>
    </r>
    <r>
      <rPr>
        <b/>
        <sz val="11"/>
        <color rgb="FF0070C0"/>
        <rFont val="Times New Roman"/>
        <family val="1"/>
      </rPr>
      <t>50%</t>
    </r>
  </si>
  <si>
    <r>
      <rPr>
        <i/>
        <sz val="11"/>
        <color rgb="FF0070C0"/>
        <rFont val="Times New Roman"/>
        <family val="1"/>
      </rPr>
      <t>Equity</t>
    </r>
    <r>
      <rPr>
        <sz val="11"/>
        <color rgb="FF0070C0"/>
        <rFont val="Times New Roman"/>
        <family val="1"/>
      </rPr>
      <t xml:space="preserve"> Iniziale</t>
    </r>
  </si>
  <si>
    <r>
      <t>Interessi @</t>
    </r>
    <r>
      <rPr>
        <b/>
        <sz val="11"/>
        <color rgb="FF0070C0"/>
        <rFont val="Times New Roman"/>
        <family val="1"/>
      </rPr>
      <t xml:space="preserve"> 7%</t>
    </r>
  </si>
  <si>
    <r>
      <rPr>
        <i/>
        <sz val="11"/>
        <color rgb="FF0070C0"/>
        <rFont val="Times New Roman"/>
        <family val="1"/>
      </rPr>
      <t>Income Return</t>
    </r>
    <r>
      <rPr>
        <sz val="11"/>
        <color rgb="FF0070C0"/>
        <rFont val="Times New Roman"/>
        <family val="1"/>
      </rPr>
      <t xml:space="preserve"> (Flusso di Cassa/</t>
    </r>
    <r>
      <rPr>
        <i/>
        <sz val="11"/>
        <color rgb="FF0070C0"/>
        <rFont val="Times New Roman"/>
        <family val="1"/>
      </rPr>
      <t>Equity</t>
    </r>
    <r>
      <rPr>
        <sz val="11"/>
        <color rgb="FF0070C0"/>
        <rFont val="Times New Roman"/>
        <family val="1"/>
      </rPr>
      <t>)</t>
    </r>
  </si>
  <si>
    <r>
      <rPr>
        <i/>
        <sz val="11"/>
        <color rgb="FF0070C0"/>
        <rFont val="Times New Roman"/>
        <family val="1"/>
      </rPr>
      <t>Appreciation Return</t>
    </r>
    <r>
      <rPr>
        <sz val="11"/>
        <color rgb="FF0070C0"/>
        <rFont val="Times New Roman"/>
        <family val="1"/>
      </rPr>
      <t xml:space="preserve"> (Incremento di Valore/</t>
    </r>
    <r>
      <rPr>
        <i/>
        <sz val="11"/>
        <color rgb="FF0070C0"/>
        <rFont val="Times New Roman"/>
        <family val="1"/>
      </rPr>
      <t>Equity</t>
    </r>
    <r>
      <rPr>
        <sz val="11"/>
        <color rgb="FF0070C0"/>
        <rFont val="Times New Roman"/>
        <family val="1"/>
      </rPr>
      <t>)</t>
    </r>
  </si>
  <si>
    <t>Per ulteriore materiale didattico, link e bibliografia:</t>
  </si>
  <si>
    <t xml:space="preserve">www.propertyfinance.it </t>
  </si>
  <si>
    <t>Da utilizzare solo a fini didattici.</t>
  </si>
  <si>
    <t>Vietato ogni utilizzo professionale.</t>
  </si>
  <si>
    <t>Strumenti e Tecniche di Finanziamento Immobiliare</t>
  </si>
  <si>
    <t>Giacomo Morri, Antonio Mazza - EGEA 2024</t>
  </si>
  <si>
    <t>Foglio elettronico con tabelle tratte dal libro</t>
  </si>
  <si>
    <t>Capitolo 2</t>
  </si>
  <si>
    <t>di Federico Chiavazza</t>
  </si>
  <si>
    <t xml:space="preserve"> Gli effetti della leva finanziaria nelle operazioni immobiliari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</si>
</sst>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sz val="11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sz val="11"/>
      <color rgb="FF0070C0"/>
      <name val="Times New Roman"/>
      <family val="1"/>
    </font>
    <font>
      <i/>
      <sz val="11"/>
      <color rgb="FF0070C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4" fillId="0" borderId="0"/>
  </cellStyleXfs>
  <cellXfs count="38">
    <xf numFmtId="0" fontId="0" fillId="0" borderId="0" xfId="0"/>
    <xf numFmtId="0" fontId="3" fillId="0" borderId="3" xfId="0" applyFont="1" applyBorder="1"/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4" xfId="0" applyFont="1" applyBorder="1"/>
    <xf numFmtId="0" fontId="5" fillId="0" borderId="4" xfId="0" applyFont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0" fontId="3" fillId="0" borderId="1" xfId="0" applyFont="1" applyBorder="1"/>
    <xf numFmtId="3" fontId="3" fillId="0" borderId="1" xfId="1" applyNumberFormat="1" applyFont="1" applyBorder="1" applyAlignment="1">
      <alignment horizontal="center" vertical="center"/>
    </xf>
    <xf numFmtId="0" fontId="3" fillId="0" borderId="2" xfId="0" applyFont="1" applyBorder="1"/>
    <xf numFmtId="3" fontId="3" fillId="0" borderId="2" xfId="1" applyNumberFormat="1" applyFont="1" applyBorder="1" applyAlignment="1">
      <alignment horizontal="center" vertical="center"/>
    </xf>
    <xf numFmtId="164" fontId="3" fillId="0" borderId="1" xfId="1" applyNumberFormat="1" applyFont="1" applyBorder="1"/>
    <xf numFmtId="1" fontId="3" fillId="0" borderId="0" xfId="1" applyNumberFormat="1" applyFont="1" applyAlignment="1">
      <alignment horizontal="center" vertical="center"/>
    </xf>
    <xf numFmtId="10" fontId="3" fillId="0" borderId="0" xfId="2" applyNumberFormat="1" applyFont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0" fontId="5" fillId="0" borderId="2" xfId="0" applyFont="1" applyBorder="1"/>
    <xf numFmtId="10" fontId="4" fillId="0" borderId="2" xfId="2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8" fillId="0" borderId="0" xfId="1" applyNumberFormat="1" applyFont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8" fillId="0" borderId="2" xfId="0" applyFont="1" applyBorder="1"/>
    <xf numFmtId="164" fontId="8" fillId="0" borderId="1" xfId="1" applyNumberFormat="1" applyFont="1" applyBorder="1"/>
    <xf numFmtId="0" fontId="7" fillId="0" borderId="2" xfId="0" applyFont="1" applyBorder="1"/>
    <xf numFmtId="0" fontId="6" fillId="0" borderId="3" xfId="0" applyFont="1" applyBorder="1" applyAlignment="1">
      <alignment horizontal="center" vertical="center"/>
    </xf>
    <xf numFmtId="165" fontId="1" fillId="0" borderId="0" xfId="3" applyNumberFormat="1"/>
    <xf numFmtId="165" fontId="11" fillId="0" borderId="0" xfId="3" applyNumberFormat="1" applyFont="1"/>
    <xf numFmtId="165" fontId="12" fillId="0" borderId="0" xfId="3" applyNumberFormat="1" applyFont="1"/>
    <xf numFmtId="165" fontId="13" fillId="0" borderId="0" xfId="4" applyNumberFormat="1"/>
    <xf numFmtId="165" fontId="11" fillId="2" borderId="0" xfId="3" applyNumberFormat="1" applyFont="1" applyFill="1"/>
    <xf numFmtId="165" fontId="12" fillId="2" borderId="0" xfId="3" applyNumberFormat="1" applyFont="1" applyFill="1"/>
    <xf numFmtId="165" fontId="10" fillId="0" borderId="0" xfId="3" applyNumberFormat="1" applyFont="1"/>
    <xf numFmtId="0" fontId="14" fillId="0" borderId="0" xfId="5"/>
  </cellXfs>
  <cellStyles count="6">
    <cellStyle name="Collegamento ipertestuale 2" xfId="4" xr:uid="{8BEFE4E6-FD08-4AC7-96D9-731E149A057D}"/>
    <cellStyle name="Migliaia" xfId="1" builtinId="3"/>
    <cellStyle name="Normale" xfId="0" builtinId="0"/>
    <cellStyle name="Normale 2" xfId="3" xr:uid="{537BDAA3-358B-465B-A045-CACD53BD91CB}"/>
    <cellStyle name="Normale 3" xfId="5" xr:uid="{87F9C9C5-60AB-4665-85CF-99CBE5DE7F3F}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440458</xdr:colOff>
      <xdr:row>1</xdr:row>
      <xdr:rowOff>20031</xdr:rowOff>
    </xdr:from>
    <xdr:to>
      <xdr:col>6</xdr:col>
      <xdr:colOff>385087</xdr:colOff>
      <xdr:row>13</xdr:row>
      <xdr:rowOff>113489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971172B-3B61-45F8-926C-C0F42BA2A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8083" y="210531"/>
          <a:ext cx="2383029" cy="237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pertyfinance.i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46AD5-47F3-4F00-93AC-4E5DCA7AF4E0}">
  <dimension ref="B2:C15"/>
  <sheetViews>
    <sheetView showGridLines="0" tabSelected="1" zoomScale="235" zoomScaleNormal="235" workbookViewId="0">
      <selection activeCell="B10" sqref="B10"/>
    </sheetView>
  </sheetViews>
  <sheetFormatPr defaultRowHeight="15" x14ac:dyDescent="0.25"/>
  <cols>
    <col min="1" max="1" width="9.140625" style="30"/>
    <col min="2" max="2" width="48.7109375" style="30" bestFit="1" customWidth="1"/>
    <col min="3" max="16384" width="9.140625" style="30"/>
  </cols>
  <sheetData>
    <row r="2" spans="2:3" x14ac:dyDescent="0.25">
      <c r="B2" s="30" t="s">
        <v>20</v>
      </c>
    </row>
    <row r="4" spans="2:3" x14ac:dyDescent="0.25">
      <c r="B4" s="34" t="s">
        <v>18</v>
      </c>
    </row>
    <row r="5" spans="2:3" x14ac:dyDescent="0.25">
      <c r="B5" s="35" t="s">
        <v>19</v>
      </c>
    </row>
    <row r="7" spans="2:3" x14ac:dyDescent="0.25">
      <c r="B7" s="36" t="s">
        <v>21</v>
      </c>
    </row>
    <row r="8" spans="2:3" x14ac:dyDescent="0.25">
      <c r="B8" s="31" t="s">
        <v>23</v>
      </c>
    </row>
    <row r="9" spans="2:3" x14ac:dyDescent="0.25">
      <c r="B9" s="32" t="s">
        <v>22</v>
      </c>
    </row>
    <row r="11" spans="2:3" x14ac:dyDescent="0.25">
      <c r="B11" s="30" t="s">
        <v>14</v>
      </c>
      <c r="C11" s="37"/>
    </row>
    <row r="12" spans="2:3" x14ac:dyDescent="0.25">
      <c r="B12" s="33" t="s">
        <v>15</v>
      </c>
    </row>
    <row r="14" spans="2:3" x14ac:dyDescent="0.25">
      <c r="B14" s="32" t="s">
        <v>16</v>
      </c>
    </row>
    <row r="15" spans="2:3" x14ac:dyDescent="0.25">
      <c r="B15" s="32" t="s">
        <v>17</v>
      </c>
    </row>
  </sheetData>
  <hyperlinks>
    <hyperlink ref="B12" r:id="rId1" xr:uid="{A2B91C62-3158-4D8A-8F1E-A18BCB9E40E5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29"/>
  <sheetViews>
    <sheetView showGridLines="0" workbookViewId="0">
      <selection activeCell="N21" sqref="N21"/>
    </sheetView>
  </sheetViews>
  <sheetFormatPr defaultRowHeight="15" x14ac:dyDescent="0.25"/>
  <cols>
    <col min="1" max="1" width="9.140625" style="4"/>
    <col min="2" max="2" width="47.140625" style="4" bestFit="1" customWidth="1"/>
    <col min="3" max="3" width="4.85546875" style="4" bestFit="1" customWidth="1"/>
    <col min="4" max="4" width="10.85546875" style="3" bestFit="1" customWidth="1"/>
    <col min="5" max="5" width="1.42578125" style="3" customWidth="1"/>
    <col min="6" max="6" width="10.140625" style="3" bestFit="1" customWidth="1"/>
    <col min="7" max="7" width="1.42578125" style="3" customWidth="1"/>
    <col min="8" max="8" width="10.85546875" style="3" bestFit="1" customWidth="1"/>
    <col min="9" max="9" width="1.42578125" style="3" customWidth="1"/>
    <col min="10" max="10" width="10.140625" style="3" bestFit="1" customWidth="1"/>
    <col min="11" max="11" width="9.140625" style="3"/>
    <col min="12" max="16384" width="9.140625" style="4"/>
  </cols>
  <sheetData>
    <row r="2" spans="2:12" ht="15.75" thickBot="1" x14ac:dyDescent="0.3">
      <c r="B2" s="1"/>
      <c r="C2" s="1"/>
      <c r="D2" s="29" t="s">
        <v>0</v>
      </c>
      <c r="E2" s="29"/>
      <c r="F2" s="29"/>
      <c r="G2" s="2"/>
      <c r="H2" s="29" t="s">
        <v>1</v>
      </c>
      <c r="I2" s="29"/>
      <c r="J2" s="29"/>
    </row>
    <row r="3" spans="2:12" ht="15.75" thickTop="1" x14ac:dyDescent="0.25">
      <c r="B3" s="5"/>
      <c r="C3" s="5"/>
      <c r="D3" s="20" t="s">
        <v>3</v>
      </c>
      <c r="E3" s="6"/>
      <c r="F3" s="20" t="s">
        <v>4</v>
      </c>
      <c r="G3" s="6"/>
      <c r="H3" s="20" t="s">
        <v>3</v>
      </c>
      <c r="I3" s="6"/>
      <c r="J3" s="20" t="s">
        <v>4</v>
      </c>
    </row>
    <row r="4" spans="2:12" ht="7.5" customHeight="1" x14ac:dyDescent="0.25"/>
    <row r="5" spans="2:12" x14ac:dyDescent="0.25">
      <c r="B5" s="24" t="s">
        <v>2</v>
      </c>
      <c r="D5" s="21">
        <v>10000000</v>
      </c>
      <c r="E5" s="7"/>
      <c r="F5" s="7">
        <f>D5</f>
        <v>10000000</v>
      </c>
      <c r="G5" s="7"/>
      <c r="H5" s="7">
        <f>D5</f>
        <v>10000000</v>
      </c>
      <c r="I5" s="7"/>
      <c r="J5" s="7">
        <f>D5</f>
        <v>10000000</v>
      </c>
      <c r="K5" s="8"/>
      <c r="L5" s="9"/>
    </row>
    <row r="6" spans="2:12" x14ac:dyDescent="0.25">
      <c r="B6" s="25" t="s">
        <v>9</v>
      </c>
      <c r="C6" s="22">
        <v>0.5</v>
      </c>
      <c r="D6" s="23">
        <v>0</v>
      </c>
      <c r="E6" s="11"/>
      <c r="F6" s="11">
        <f>C6*F5</f>
        <v>5000000</v>
      </c>
      <c r="G6" s="11"/>
      <c r="H6" s="11">
        <f>D6</f>
        <v>0</v>
      </c>
      <c r="I6" s="11"/>
      <c r="J6" s="11">
        <f>F6</f>
        <v>5000000</v>
      </c>
      <c r="K6" s="8"/>
      <c r="L6" s="9"/>
    </row>
    <row r="7" spans="2:12" x14ac:dyDescent="0.25">
      <c r="B7" s="26" t="s">
        <v>10</v>
      </c>
      <c r="C7" s="12"/>
      <c r="D7" s="13">
        <f>D5-D6</f>
        <v>10000000</v>
      </c>
      <c r="E7" s="13"/>
      <c r="F7" s="13">
        <f>F5-F6</f>
        <v>5000000</v>
      </c>
      <c r="G7" s="13"/>
      <c r="H7" s="13">
        <f>H5-H6</f>
        <v>10000000</v>
      </c>
      <c r="I7" s="13"/>
      <c r="J7" s="13">
        <f>J5-J6</f>
        <v>5000000</v>
      </c>
      <c r="K7" s="8"/>
      <c r="L7" s="9"/>
    </row>
    <row r="8" spans="2:12" x14ac:dyDescent="0.25">
      <c r="D8" s="7"/>
      <c r="E8" s="7"/>
      <c r="F8" s="7"/>
      <c r="G8" s="7"/>
      <c r="H8" s="7"/>
      <c r="I8" s="7"/>
      <c r="J8" s="7"/>
      <c r="K8" s="8"/>
      <c r="L8" s="9"/>
    </row>
    <row r="9" spans="2:12" x14ac:dyDescent="0.25">
      <c r="B9" s="24" t="s">
        <v>5</v>
      </c>
      <c r="D9" s="21">
        <v>800000</v>
      </c>
      <c r="E9" s="7"/>
      <c r="F9" s="7">
        <f>D9</f>
        <v>800000</v>
      </c>
      <c r="G9" s="7"/>
      <c r="H9" s="7">
        <f>D9</f>
        <v>800000</v>
      </c>
      <c r="I9" s="7"/>
      <c r="J9" s="7">
        <f>F9</f>
        <v>800000</v>
      </c>
      <c r="K9" s="8"/>
      <c r="L9" s="9"/>
    </row>
    <row r="10" spans="2:12" x14ac:dyDescent="0.25">
      <c r="B10" s="25" t="s">
        <v>11</v>
      </c>
      <c r="C10" s="22">
        <v>7.0000000000000007E-2</v>
      </c>
      <c r="D10" s="11">
        <f>D6*C10</f>
        <v>0</v>
      </c>
      <c r="E10" s="11"/>
      <c r="F10" s="11">
        <f>F6*C10</f>
        <v>350000.00000000006</v>
      </c>
      <c r="G10" s="11"/>
      <c r="H10" s="11">
        <f>H6*C10</f>
        <v>0</v>
      </c>
      <c r="I10" s="11"/>
      <c r="J10" s="11">
        <f>J6*C10</f>
        <v>350000.00000000006</v>
      </c>
      <c r="K10" s="8"/>
      <c r="L10" s="9"/>
    </row>
    <row r="11" spans="2:12" x14ac:dyDescent="0.25">
      <c r="B11" s="26" t="s">
        <v>6</v>
      </c>
      <c r="C11" s="12"/>
      <c r="D11" s="13">
        <f>D9-D10</f>
        <v>800000</v>
      </c>
      <c r="E11" s="13"/>
      <c r="F11" s="13">
        <f>F9-F10</f>
        <v>449999.99999999994</v>
      </c>
      <c r="G11" s="13"/>
      <c r="H11" s="13">
        <f>H9-H10</f>
        <v>800000</v>
      </c>
      <c r="I11" s="13"/>
      <c r="J11" s="13">
        <f>J9-J10</f>
        <v>449999.99999999994</v>
      </c>
      <c r="K11" s="8"/>
      <c r="L11" s="9"/>
    </row>
    <row r="12" spans="2:12" x14ac:dyDescent="0.25">
      <c r="D12" s="7"/>
      <c r="E12" s="7"/>
      <c r="F12" s="7"/>
      <c r="G12" s="7"/>
      <c r="H12" s="7"/>
      <c r="I12" s="7"/>
      <c r="J12" s="7"/>
      <c r="K12" s="8"/>
      <c r="L12" s="9"/>
    </row>
    <row r="13" spans="2:12" x14ac:dyDescent="0.25">
      <c r="B13" s="27" t="s">
        <v>7</v>
      </c>
      <c r="C13" s="14"/>
      <c r="D13" s="23">
        <v>100000</v>
      </c>
      <c r="E13" s="11"/>
      <c r="F13" s="11">
        <f>D13</f>
        <v>100000</v>
      </c>
      <c r="G13" s="11"/>
      <c r="H13" s="23">
        <v>-300000</v>
      </c>
      <c r="I13" s="11"/>
      <c r="J13" s="11">
        <f>H13</f>
        <v>-300000</v>
      </c>
      <c r="K13" s="8"/>
      <c r="L13" s="9"/>
    </row>
    <row r="14" spans="2:12" x14ac:dyDescent="0.25">
      <c r="D14" s="15"/>
      <c r="E14" s="15"/>
      <c r="F14" s="15"/>
      <c r="G14" s="15"/>
      <c r="H14" s="15"/>
      <c r="I14" s="15"/>
      <c r="J14" s="15"/>
      <c r="K14" s="8"/>
      <c r="L14" s="9"/>
    </row>
    <row r="15" spans="2:12" x14ac:dyDescent="0.25">
      <c r="B15" s="24" t="s">
        <v>12</v>
      </c>
      <c r="D15" s="16">
        <f>D11/D7</f>
        <v>0.08</v>
      </c>
      <c r="E15" s="16"/>
      <c r="F15" s="16">
        <f>F11/F7</f>
        <v>8.9999999999999983E-2</v>
      </c>
      <c r="G15" s="16"/>
      <c r="H15" s="16">
        <f>H11/H7</f>
        <v>0.08</v>
      </c>
      <c r="I15" s="16"/>
      <c r="J15" s="16">
        <f>J11/J7</f>
        <v>8.9999999999999983E-2</v>
      </c>
      <c r="K15" s="8"/>
      <c r="L15" s="9"/>
    </row>
    <row r="16" spans="2:12" x14ac:dyDescent="0.25">
      <c r="B16" s="25" t="s">
        <v>13</v>
      </c>
      <c r="C16" s="10"/>
      <c r="D16" s="17">
        <f>D13/D7</f>
        <v>0.01</v>
      </c>
      <c r="E16" s="17"/>
      <c r="F16" s="17">
        <f>F13/F7</f>
        <v>0.02</v>
      </c>
      <c r="G16" s="17"/>
      <c r="H16" s="17">
        <f>H13/H7</f>
        <v>-0.03</v>
      </c>
      <c r="I16" s="17"/>
      <c r="J16" s="17">
        <f>J13/J7</f>
        <v>-0.06</v>
      </c>
      <c r="K16" s="8"/>
      <c r="L16" s="9"/>
    </row>
    <row r="17" spans="2:12" x14ac:dyDescent="0.25">
      <c r="B17" s="28" t="s">
        <v>8</v>
      </c>
      <c r="C17" s="18"/>
      <c r="D17" s="19">
        <f>D15+D16</f>
        <v>0.09</v>
      </c>
      <c r="E17" s="19"/>
      <c r="F17" s="19">
        <f>F15+F16</f>
        <v>0.10999999999999999</v>
      </c>
      <c r="G17" s="19"/>
      <c r="H17" s="19">
        <f>H15+H16</f>
        <v>0.05</v>
      </c>
      <c r="I17" s="19"/>
      <c r="J17" s="19">
        <f>J15+J16</f>
        <v>2.9999999999999985E-2</v>
      </c>
      <c r="K17" s="8"/>
      <c r="L17" s="9"/>
    </row>
    <row r="18" spans="2:12" x14ac:dyDescent="0.25">
      <c r="D18" s="16"/>
      <c r="E18" s="16"/>
      <c r="F18" s="16"/>
      <c r="G18" s="16"/>
      <c r="H18" s="16"/>
      <c r="I18" s="16"/>
      <c r="J18" s="16"/>
      <c r="K18" s="8"/>
      <c r="L18" s="9"/>
    </row>
    <row r="19" spans="2:12" x14ac:dyDescent="0.25">
      <c r="D19" s="16"/>
      <c r="E19" s="16"/>
      <c r="F19" s="16"/>
      <c r="G19" s="16"/>
      <c r="H19" s="16"/>
      <c r="I19" s="16"/>
      <c r="J19" s="16"/>
      <c r="K19" s="8"/>
      <c r="L19" s="9"/>
    </row>
    <row r="20" spans="2:12" x14ac:dyDescent="0.25">
      <c r="D20" s="16"/>
      <c r="E20" s="16"/>
      <c r="F20" s="16"/>
      <c r="G20" s="16"/>
      <c r="H20" s="16"/>
      <c r="I20" s="16"/>
      <c r="J20" s="16"/>
      <c r="K20" s="8"/>
      <c r="L20" s="9"/>
    </row>
    <row r="21" spans="2:12" x14ac:dyDescent="0.25">
      <c r="D21" s="16"/>
      <c r="E21" s="16"/>
      <c r="F21" s="16"/>
      <c r="G21" s="16"/>
      <c r="H21" s="16"/>
      <c r="I21" s="16"/>
      <c r="J21" s="16"/>
      <c r="K21" s="8"/>
      <c r="L21" s="9"/>
    </row>
    <row r="22" spans="2:12" x14ac:dyDescent="0.25">
      <c r="D22" s="16"/>
      <c r="E22" s="16"/>
      <c r="F22" s="16"/>
      <c r="G22" s="16"/>
      <c r="H22" s="16"/>
      <c r="I22" s="16"/>
      <c r="J22" s="16"/>
      <c r="K22" s="8"/>
      <c r="L22" s="9"/>
    </row>
    <row r="23" spans="2:12" x14ac:dyDescent="0.25">
      <c r="D23" s="16"/>
      <c r="E23" s="16"/>
      <c r="F23" s="16"/>
      <c r="G23" s="16"/>
      <c r="H23" s="16"/>
      <c r="I23" s="16"/>
      <c r="J23" s="16"/>
      <c r="K23" s="8"/>
      <c r="L23" s="9"/>
    </row>
    <row r="24" spans="2:12" x14ac:dyDescent="0.25">
      <c r="D24" s="8"/>
      <c r="E24" s="8"/>
      <c r="F24" s="8"/>
      <c r="G24" s="8"/>
      <c r="H24" s="8"/>
      <c r="I24" s="8"/>
      <c r="J24" s="8"/>
      <c r="K24" s="8"/>
      <c r="L24" s="9"/>
    </row>
    <row r="25" spans="2:12" x14ac:dyDescent="0.25">
      <c r="D25" s="8"/>
      <c r="E25" s="8"/>
      <c r="F25" s="8"/>
      <c r="G25" s="8"/>
      <c r="H25" s="8"/>
      <c r="I25" s="8"/>
      <c r="J25" s="8"/>
      <c r="K25" s="8"/>
      <c r="L25" s="9"/>
    </row>
    <row r="26" spans="2:12" x14ac:dyDescent="0.25">
      <c r="D26" s="8"/>
      <c r="E26" s="8"/>
      <c r="F26" s="8"/>
      <c r="G26" s="8"/>
      <c r="H26" s="8"/>
      <c r="I26" s="8"/>
      <c r="J26" s="8"/>
      <c r="K26" s="8"/>
      <c r="L26" s="9"/>
    </row>
    <row r="27" spans="2:12" x14ac:dyDescent="0.25">
      <c r="D27" s="8"/>
      <c r="E27" s="8"/>
      <c r="F27" s="8"/>
      <c r="G27" s="8"/>
      <c r="H27" s="8"/>
      <c r="I27" s="8"/>
      <c r="J27" s="8"/>
      <c r="K27" s="8"/>
      <c r="L27" s="9"/>
    </row>
    <row r="28" spans="2:12" x14ac:dyDescent="0.25">
      <c r="D28" s="8"/>
      <c r="E28" s="8"/>
      <c r="F28" s="8"/>
      <c r="G28" s="8"/>
      <c r="H28" s="8"/>
      <c r="I28" s="8"/>
      <c r="J28" s="8"/>
      <c r="K28" s="8"/>
      <c r="L28" s="9"/>
    </row>
    <row r="29" spans="2:12" x14ac:dyDescent="0.25">
      <c r="D29" s="8"/>
      <c r="E29" s="8"/>
      <c r="F29" s="8"/>
      <c r="G29" s="8"/>
      <c r="H29" s="8"/>
      <c r="I29" s="8"/>
      <c r="J29" s="8"/>
      <c r="K29" s="8"/>
      <c r="L29" s="9"/>
    </row>
  </sheetData>
  <mergeCells count="2">
    <mergeCell ref="D2:F2"/>
    <mergeCell ref="H2:J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leggimi</vt:lpstr>
      <vt:lpstr>Leva Finanziaria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Giacomo Morri</cp:lastModifiedBy>
  <dcterms:created xsi:type="dcterms:W3CDTF">1996-11-05T10:16:36Z</dcterms:created>
  <dcterms:modified xsi:type="dcterms:W3CDTF">2024-10-08T12:50:57Z</dcterms:modified>
</cp:coreProperties>
</file>